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\Downloads\"/>
    </mc:Choice>
  </mc:AlternateContent>
  <bookViews>
    <workbookView xWindow="120" yWindow="120" windowWidth="15135" windowHeight="9300"/>
  </bookViews>
  <sheets>
    <sheet name="Sheet1" sheetId="6" r:id="rId1"/>
  </sheets>
  <definedNames>
    <definedName name="_xlnm.Print_Titles" localSheetId="0">Sheet1!#REF!</definedName>
  </definedNames>
  <calcPr calcId="152511"/>
</workbook>
</file>

<file path=xl/calcChain.xml><?xml version="1.0" encoding="utf-8"?>
<calcChain xmlns="http://schemas.openxmlformats.org/spreadsheetml/2006/main">
  <c r="C2" i="6" l="1"/>
  <c r="C35" i="6"/>
  <c r="C5" i="6"/>
  <c r="C6" i="6"/>
  <c r="C7" i="6"/>
  <c r="C8" i="6"/>
  <c r="C9" i="6"/>
  <c r="C10" i="6"/>
  <c r="C11" i="6"/>
  <c r="C12" i="6"/>
  <c r="C13" i="6"/>
  <c r="C14" i="6"/>
  <c r="C15" i="6"/>
  <c r="C34" i="6"/>
  <c r="C33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16" i="6"/>
  <c r="C36" i="6" l="1"/>
  <c r="C38" i="6" s="1"/>
  <c r="C40" i="6" s="1"/>
</calcChain>
</file>

<file path=xl/sharedStrings.xml><?xml version="1.0" encoding="utf-8"?>
<sst xmlns="http://schemas.openxmlformats.org/spreadsheetml/2006/main" count="12" uniqueCount="12">
  <si>
    <t>Total Buy-Back Cost</t>
  </si>
  <si>
    <t>Year</t>
  </si>
  <si>
    <t>*Annual Contribution</t>
  </si>
  <si>
    <t>Buy-Back Cost of ORP Contributions</t>
  </si>
  <si>
    <t>Employee Value of ORP Account</t>
  </si>
  <si>
    <t>Buy-Back Shortage</t>
  </si>
  <si>
    <t>Amount of Previous MSERS Contributions Transferred to ORP (if any)</t>
  </si>
  <si>
    <t>Date Previous MSERS Contributions Were Transferred to ORP (if any)</t>
  </si>
  <si>
    <t>Cost to Purchase Previous MSERS Service</t>
  </si>
  <si>
    <t xml:space="preserve"> Cost to Purchase ORP Service</t>
  </si>
  <si>
    <t>*Exclude any amount transferred from the MSERS to the ORP; that is calculated separately at the top.</t>
  </si>
  <si>
    <t>Date Interest was Frozen: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</si>
</sst>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;\(&quot;$&quot;#,##0.00\)"/>
    <numFmt numFmtId="165" formatCode="[$-409]mmmm\ d\,\ yyyy;@"/>
    <numFmt numFmtId="166" formatCode="_(&quot;$&quot;* #,##0.000_);_(&quot;$&quot;* \(#,##0.00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5" fontId="2" fillId="0" borderId="0" xfId="0" applyNumberFormat="1" applyFont="1" applyBorder="1" applyProtection="1"/>
    <xf numFmtId="164" fontId="4" fillId="0" borderId="0" xfId="0" applyNumberFormat="1" applyFont="1" applyFill="1" applyBorder="1" applyAlignment="1">
      <alignment horizontal="right" wrapText="1"/>
    </xf>
    <xf numFmtId="0" fontId="2" fillId="0" borderId="0" xfId="0" applyFont="1" applyBorder="1" applyAlignment="1" applyProtection="1">
      <alignment horizontal="center"/>
    </xf>
    <xf numFmtId="0" fontId="4" fillId="0" borderId="0" xfId="0" applyNumberFormat="1" applyFont="1" applyFill="1" applyBorder="1" applyAlignment="1">
      <alignment horizontal="center" wrapText="1"/>
    </xf>
    <xf numFmtId="166" fontId="2" fillId="0" borderId="0" xfId="1" applyNumberFormat="1" applyFont="1"/>
    <xf numFmtId="166" fontId="2" fillId="0" borderId="0" xfId="1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44" fontId="2" fillId="2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44" fontId="4" fillId="2" borderId="1" xfId="1" applyNumberFormat="1" applyFont="1" applyFill="1" applyBorder="1" applyAlignment="1" applyProtection="1">
      <alignment horizontal="right" wrapText="1"/>
      <protection locked="0"/>
    </xf>
    <xf numFmtId="165" fontId="2" fillId="0" borderId="0" xfId="0" applyNumberFormat="1" applyFont="1" applyBorder="1" applyAlignment="1" applyProtection="1">
      <alignment horizontal="center"/>
    </xf>
    <xf numFmtId="44" fontId="2" fillId="0" borderId="1" xfId="1" applyNumberFormat="1" applyFont="1" applyBorder="1" applyAlignment="1" applyProtection="1">
      <alignment horizontal="center" wrapText="1"/>
    </xf>
    <xf numFmtId="44" fontId="2" fillId="0" borderId="1" xfId="1" applyNumberFormat="1" applyFont="1" applyBorder="1"/>
    <xf numFmtId="44" fontId="4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F32" sqref="F32"/>
    </sheetView>
  </sheetViews>
  <sheetFormatPr defaultColWidth="9.140625" defaultRowHeight="15" x14ac:dyDescent="0.25"/>
  <cols>
    <col min="1" max="1" width="24.7109375" style="1" customWidth="1"/>
    <col min="2" max="2" width="24.5703125" style="1" customWidth="1"/>
    <col min="3" max="3" width="27.5703125" style="1" bestFit="1" customWidth="1"/>
    <col min="4" max="4" width="9.140625" style="1"/>
    <col min="5" max="5" width="7.140625" style="1" customWidth="1"/>
    <col min="6" max="16384" width="9.140625" style="1"/>
  </cols>
  <sheetData>
    <row r="1" spans="1:3" ht="60" x14ac:dyDescent="0.25">
      <c r="A1" s="8" t="s">
        <v>7</v>
      </c>
      <c r="B1" s="8" t="s">
        <v>6</v>
      </c>
      <c r="C1" s="18" t="s">
        <v>8</v>
      </c>
    </row>
    <row r="2" spans="1:3" x14ac:dyDescent="0.25">
      <c r="A2" s="19"/>
      <c r="B2" s="20">
        <v>0</v>
      </c>
      <c r="C2" s="22">
        <f>B2*(1.08)^(TRUNC((B43-A2)/365))</f>
        <v>0</v>
      </c>
    </row>
    <row r="3" spans="1:3" x14ac:dyDescent="0.25">
      <c r="A3" s="2"/>
      <c r="B3" s="6"/>
      <c r="C3" s="7"/>
    </row>
    <row r="4" spans="1:3" x14ac:dyDescent="0.25">
      <c r="A4" s="9" t="s">
        <v>1</v>
      </c>
      <c r="B4" s="10" t="s">
        <v>2</v>
      </c>
      <c r="C4" s="9" t="s">
        <v>9</v>
      </c>
    </row>
    <row r="5" spans="1:3" x14ac:dyDescent="0.25">
      <c r="A5" s="11">
        <v>1985</v>
      </c>
      <c r="B5" s="20">
        <v>0</v>
      </c>
      <c r="C5" s="23">
        <f t="shared" ref="C5:C16" si="0">B5*(1.08^(2013-A5))</f>
        <v>0</v>
      </c>
    </row>
    <row r="6" spans="1:3" x14ac:dyDescent="0.25">
      <c r="A6" s="11">
        <v>1986</v>
      </c>
      <c r="B6" s="20">
        <v>0</v>
      </c>
      <c r="C6" s="23">
        <f t="shared" si="0"/>
        <v>0</v>
      </c>
    </row>
    <row r="7" spans="1:3" x14ac:dyDescent="0.25">
      <c r="A7" s="11">
        <v>1987</v>
      </c>
      <c r="B7" s="20">
        <v>0</v>
      </c>
      <c r="C7" s="23">
        <f t="shared" si="0"/>
        <v>0</v>
      </c>
    </row>
    <row r="8" spans="1:3" x14ac:dyDescent="0.25">
      <c r="A8" s="11">
        <v>1988</v>
      </c>
      <c r="B8" s="20">
        <v>0</v>
      </c>
      <c r="C8" s="23">
        <f t="shared" si="0"/>
        <v>0</v>
      </c>
    </row>
    <row r="9" spans="1:3" x14ac:dyDescent="0.25">
      <c r="A9" s="11">
        <v>1989</v>
      </c>
      <c r="B9" s="20">
        <v>0</v>
      </c>
      <c r="C9" s="23">
        <f t="shared" si="0"/>
        <v>0</v>
      </c>
    </row>
    <row r="10" spans="1:3" x14ac:dyDescent="0.25">
      <c r="A10" s="11">
        <v>1990</v>
      </c>
      <c r="B10" s="20">
        <v>0</v>
      </c>
      <c r="C10" s="23">
        <f t="shared" si="0"/>
        <v>0</v>
      </c>
    </row>
    <row r="11" spans="1:3" x14ac:dyDescent="0.25">
      <c r="A11" s="11">
        <v>1991</v>
      </c>
      <c r="B11" s="20">
        <v>0</v>
      </c>
      <c r="C11" s="23">
        <f t="shared" si="0"/>
        <v>0</v>
      </c>
    </row>
    <row r="12" spans="1:3" x14ac:dyDescent="0.25">
      <c r="A12" s="11">
        <v>1992</v>
      </c>
      <c r="B12" s="20">
        <v>0</v>
      </c>
      <c r="C12" s="23">
        <f t="shared" si="0"/>
        <v>0</v>
      </c>
    </row>
    <row r="13" spans="1:3" x14ac:dyDescent="0.25">
      <c r="A13" s="11">
        <v>1993</v>
      </c>
      <c r="B13" s="20">
        <v>0</v>
      </c>
      <c r="C13" s="23">
        <f t="shared" si="0"/>
        <v>0</v>
      </c>
    </row>
    <row r="14" spans="1:3" x14ac:dyDescent="0.25">
      <c r="A14" s="11">
        <v>1994</v>
      </c>
      <c r="B14" s="20">
        <v>0</v>
      </c>
      <c r="C14" s="23">
        <f t="shared" si="0"/>
        <v>0</v>
      </c>
    </row>
    <row r="15" spans="1:3" x14ac:dyDescent="0.25">
      <c r="A15" s="11">
        <v>1995</v>
      </c>
      <c r="B15" s="20">
        <v>0</v>
      </c>
      <c r="C15" s="23">
        <f t="shared" si="0"/>
        <v>0</v>
      </c>
    </row>
    <row r="16" spans="1:3" x14ac:dyDescent="0.25">
      <c r="A16" s="11">
        <v>1996</v>
      </c>
      <c r="B16" s="20">
        <v>0</v>
      </c>
      <c r="C16" s="23">
        <f t="shared" si="0"/>
        <v>0</v>
      </c>
    </row>
    <row r="17" spans="1:3" x14ac:dyDescent="0.25">
      <c r="A17" s="11">
        <v>1997</v>
      </c>
      <c r="B17" s="20">
        <v>0</v>
      </c>
      <c r="C17" s="23">
        <f t="shared" ref="C17:C32" si="1">B17*(1.08^(2013-A17))</f>
        <v>0</v>
      </c>
    </row>
    <row r="18" spans="1:3" x14ac:dyDescent="0.25">
      <c r="A18" s="11">
        <v>1998</v>
      </c>
      <c r="B18" s="20">
        <v>0</v>
      </c>
      <c r="C18" s="23">
        <f t="shared" si="1"/>
        <v>0</v>
      </c>
    </row>
    <row r="19" spans="1:3" x14ac:dyDescent="0.25">
      <c r="A19" s="11">
        <v>1999</v>
      </c>
      <c r="B19" s="20">
        <v>0</v>
      </c>
      <c r="C19" s="23">
        <f t="shared" si="1"/>
        <v>0</v>
      </c>
    </row>
    <row r="20" spans="1:3" x14ac:dyDescent="0.25">
      <c r="A20" s="11">
        <v>2000</v>
      </c>
      <c r="B20" s="20">
        <v>0</v>
      </c>
      <c r="C20" s="23">
        <f t="shared" si="1"/>
        <v>0</v>
      </c>
    </row>
    <row r="21" spans="1:3" x14ac:dyDescent="0.25">
      <c r="A21" s="11">
        <v>2001</v>
      </c>
      <c r="B21" s="20">
        <v>0</v>
      </c>
      <c r="C21" s="23">
        <f t="shared" si="1"/>
        <v>0</v>
      </c>
    </row>
    <row r="22" spans="1:3" x14ac:dyDescent="0.25">
      <c r="A22" s="11">
        <v>2002</v>
      </c>
      <c r="B22" s="20">
        <v>0</v>
      </c>
      <c r="C22" s="23">
        <f t="shared" si="1"/>
        <v>0</v>
      </c>
    </row>
    <row r="23" spans="1:3" x14ac:dyDescent="0.25">
      <c r="A23" s="11">
        <v>2003</v>
      </c>
      <c r="B23" s="20">
        <v>0</v>
      </c>
      <c r="C23" s="23">
        <f t="shared" si="1"/>
        <v>0</v>
      </c>
    </row>
    <row r="24" spans="1:3" x14ac:dyDescent="0.25">
      <c r="A24" s="11">
        <v>2004</v>
      </c>
      <c r="B24" s="20">
        <v>0</v>
      </c>
      <c r="C24" s="23">
        <f t="shared" si="1"/>
        <v>0</v>
      </c>
    </row>
    <row r="25" spans="1:3" x14ac:dyDescent="0.25">
      <c r="A25" s="11">
        <v>2005</v>
      </c>
      <c r="B25" s="20">
        <v>0</v>
      </c>
      <c r="C25" s="23">
        <f t="shared" si="1"/>
        <v>0</v>
      </c>
    </row>
    <row r="26" spans="1:3" x14ac:dyDescent="0.25">
      <c r="A26" s="11">
        <v>2006</v>
      </c>
      <c r="B26" s="20">
        <v>0</v>
      </c>
      <c r="C26" s="23">
        <f t="shared" si="1"/>
        <v>0</v>
      </c>
    </row>
    <row r="27" spans="1:3" x14ac:dyDescent="0.25">
      <c r="A27" s="11">
        <v>2007</v>
      </c>
      <c r="B27" s="20">
        <v>0</v>
      </c>
      <c r="C27" s="23">
        <f t="shared" si="1"/>
        <v>0</v>
      </c>
    </row>
    <row r="28" spans="1:3" x14ac:dyDescent="0.25">
      <c r="A28" s="11">
        <v>2008</v>
      </c>
      <c r="B28" s="20">
        <v>0</v>
      </c>
      <c r="C28" s="23">
        <f t="shared" si="1"/>
        <v>0</v>
      </c>
    </row>
    <row r="29" spans="1:3" x14ac:dyDescent="0.25">
      <c r="A29" s="11">
        <v>2009</v>
      </c>
      <c r="B29" s="20">
        <v>0</v>
      </c>
      <c r="C29" s="23">
        <f t="shared" si="1"/>
        <v>0</v>
      </c>
    </row>
    <row r="30" spans="1:3" x14ac:dyDescent="0.25">
      <c r="A30" s="11">
        <v>2010</v>
      </c>
      <c r="B30" s="20">
        <v>0</v>
      </c>
      <c r="C30" s="23">
        <f t="shared" si="1"/>
        <v>0</v>
      </c>
    </row>
    <row r="31" spans="1:3" x14ac:dyDescent="0.25">
      <c r="A31" s="11">
        <v>2011</v>
      </c>
      <c r="B31" s="20">
        <v>0</v>
      </c>
      <c r="C31" s="23">
        <f t="shared" si="1"/>
        <v>0</v>
      </c>
    </row>
    <row r="32" spans="1:3" x14ac:dyDescent="0.25">
      <c r="A32" s="11">
        <v>2012</v>
      </c>
      <c r="B32" s="20">
        <v>0</v>
      </c>
      <c r="C32" s="23">
        <f t="shared" si="1"/>
        <v>0</v>
      </c>
    </row>
    <row r="33" spans="1:5" x14ac:dyDescent="0.25">
      <c r="A33" s="11">
        <v>2013</v>
      </c>
      <c r="B33" s="20">
        <v>0</v>
      </c>
      <c r="C33" s="23">
        <f>B33*(1.08^(2013-A33))</f>
        <v>0</v>
      </c>
    </row>
    <row r="34" spans="1:5" x14ac:dyDescent="0.25">
      <c r="A34" s="11">
        <v>2014</v>
      </c>
      <c r="B34" s="20">
        <v>0</v>
      </c>
      <c r="C34" s="23">
        <f>B34</f>
        <v>0</v>
      </c>
    </row>
    <row r="35" spans="1:5" x14ac:dyDescent="0.25">
      <c r="A35" s="11">
        <v>2015</v>
      </c>
      <c r="B35" s="20">
        <v>0</v>
      </c>
      <c r="C35" s="24">
        <f>B35</f>
        <v>0</v>
      </c>
    </row>
    <row r="36" spans="1:5" ht="30" x14ac:dyDescent="0.25">
      <c r="A36" s="5"/>
      <c r="B36" s="13" t="s">
        <v>3</v>
      </c>
      <c r="C36" s="12">
        <f>SUM(C5:C35)</f>
        <v>0</v>
      </c>
    </row>
    <row r="37" spans="1:5" x14ac:dyDescent="0.25">
      <c r="A37" s="5"/>
      <c r="B37" s="13"/>
      <c r="C37" s="12"/>
    </row>
    <row r="38" spans="1:5" ht="15.75" thickBot="1" x14ac:dyDescent="0.3">
      <c r="A38" s="5"/>
      <c r="B38" s="14" t="s">
        <v>0</v>
      </c>
      <c r="C38" s="15">
        <f>C36+C2</f>
        <v>0</v>
      </c>
    </row>
    <row r="39" spans="1:5" ht="30.75" thickBot="1" x14ac:dyDescent="0.3">
      <c r="A39" s="5"/>
      <c r="B39" s="16" t="s">
        <v>4</v>
      </c>
      <c r="C39" s="17">
        <v>0</v>
      </c>
    </row>
    <row r="40" spans="1:5" x14ac:dyDescent="0.25">
      <c r="A40" s="3"/>
      <c r="B40" s="13" t="s">
        <v>5</v>
      </c>
      <c r="C40" s="3">
        <f>MAX(C38-C39,0)</f>
        <v>0</v>
      </c>
    </row>
    <row r="41" spans="1:5" x14ac:dyDescent="0.25">
      <c r="B41" s="3"/>
      <c r="C41" s="3"/>
    </row>
    <row r="42" spans="1:5" x14ac:dyDescent="0.25">
      <c r="A42" s="25" t="s">
        <v>10</v>
      </c>
      <c r="B42" s="25"/>
      <c r="C42" s="25"/>
      <c r="D42" s="25"/>
      <c r="E42" s="25"/>
    </row>
    <row r="43" spans="1:5" x14ac:dyDescent="0.25">
      <c r="A43" s="4" t="s">
        <v>11</v>
      </c>
      <c r="B43" s="21">
        <v>41639</v>
      </c>
      <c r="C43" s="3"/>
    </row>
  </sheetData>
  <sheetProtection sheet="1" objects="1" scenarios="1"/>
  <printOptions horizontalCentered="1"/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</dc:creator>
  <cp:lastModifiedBy>Jair Mendes</cp:lastModifiedBy>
  <cp:lastPrinted>2015-03-19T19:17:42Z</cp:lastPrinted>
  <dcterms:created xsi:type="dcterms:W3CDTF">1996-10-14T23:33:28Z</dcterms:created>
  <dcterms:modified xsi:type="dcterms:W3CDTF">2015-03-20T20:48:33Z</dcterms:modified>
</cp:coreProperties>
</file>